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Αυτό_το_βιβλίο_εργασίας" defaultThemeVersion="124226"/>
  <bookViews>
    <workbookView xWindow="120" yWindow="105" windowWidth="23820" windowHeight="985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L32" i="1" l="1"/>
  <c r="J32" i="1"/>
  <c r="I32" i="1"/>
  <c r="H32" i="1"/>
  <c r="G32" i="1"/>
  <c r="E32" i="1"/>
  <c r="D32" i="1"/>
  <c r="C32" i="1"/>
  <c r="B32" i="1"/>
  <c r="K31" i="1"/>
  <c r="M31" i="1" s="1"/>
  <c r="N31" i="1" s="1"/>
  <c r="F31" i="1"/>
  <c r="K30" i="1"/>
  <c r="M30" i="1" s="1"/>
  <c r="N30" i="1" s="1"/>
  <c r="F30" i="1"/>
  <c r="K29" i="1"/>
  <c r="M29" i="1" s="1"/>
  <c r="N29" i="1" s="1"/>
  <c r="F29" i="1"/>
  <c r="K28" i="1"/>
  <c r="M28" i="1" s="1"/>
  <c r="N28" i="1" s="1"/>
  <c r="F28" i="1"/>
  <c r="K27" i="1"/>
  <c r="M27" i="1" s="1"/>
  <c r="N27" i="1" s="1"/>
  <c r="F27" i="1"/>
  <c r="K26" i="1"/>
  <c r="M26" i="1" s="1"/>
  <c r="N26" i="1" s="1"/>
  <c r="F26" i="1"/>
  <c r="K25" i="1"/>
  <c r="M25" i="1" s="1"/>
  <c r="N25" i="1" s="1"/>
  <c r="F25" i="1"/>
  <c r="K24" i="1"/>
  <c r="M24" i="1" s="1"/>
  <c r="N24" i="1" s="1"/>
  <c r="F24" i="1"/>
  <c r="K23" i="1"/>
  <c r="M23" i="1" s="1"/>
  <c r="N23" i="1" s="1"/>
  <c r="F23" i="1"/>
  <c r="K22" i="1"/>
  <c r="M22" i="1" s="1"/>
  <c r="N22" i="1" s="1"/>
  <c r="F22" i="1"/>
  <c r="K21" i="1"/>
  <c r="M21" i="1" s="1"/>
  <c r="N21" i="1" s="1"/>
  <c r="F21" i="1"/>
  <c r="K20" i="1"/>
  <c r="M20" i="1" s="1"/>
  <c r="N20" i="1" s="1"/>
  <c r="F20" i="1"/>
  <c r="K19" i="1"/>
  <c r="M19" i="1" s="1"/>
  <c r="N19" i="1" s="1"/>
  <c r="F19" i="1"/>
  <c r="K18" i="1"/>
  <c r="M18" i="1" s="1"/>
  <c r="N18" i="1" s="1"/>
  <c r="F18" i="1"/>
  <c r="K17" i="1"/>
  <c r="M17" i="1" s="1"/>
  <c r="N17" i="1" s="1"/>
  <c r="F17" i="1"/>
  <c r="K16" i="1"/>
  <c r="M16" i="1" s="1"/>
  <c r="N16" i="1" s="1"/>
  <c r="F16" i="1"/>
  <c r="K15" i="1"/>
  <c r="M15" i="1" s="1"/>
  <c r="N15" i="1" s="1"/>
  <c r="F15" i="1"/>
  <c r="K14" i="1"/>
  <c r="M14" i="1" s="1"/>
  <c r="N14" i="1" s="1"/>
  <c r="F14" i="1"/>
  <c r="K13" i="1"/>
  <c r="M13" i="1" s="1"/>
  <c r="N13" i="1" s="1"/>
  <c r="F13" i="1"/>
  <c r="K12" i="1"/>
  <c r="M12" i="1" s="1"/>
  <c r="N12" i="1" s="1"/>
  <c r="F12" i="1"/>
  <c r="K11" i="1"/>
  <c r="M11" i="1" s="1"/>
  <c r="N11" i="1" s="1"/>
  <c r="F11" i="1"/>
  <c r="K10" i="1"/>
  <c r="M10" i="1" s="1"/>
  <c r="N10" i="1" s="1"/>
  <c r="F10" i="1"/>
  <c r="K9" i="1"/>
  <c r="M9" i="1" s="1"/>
  <c r="N9" i="1" s="1"/>
  <c r="F9" i="1"/>
  <c r="K8" i="1"/>
  <c r="M8" i="1" s="1"/>
  <c r="N8" i="1" s="1"/>
  <c r="F8" i="1"/>
  <c r="K7" i="1"/>
  <c r="M7" i="1" s="1"/>
  <c r="N7" i="1" s="1"/>
  <c r="F7" i="1"/>
  <c r="K6" i="1"/>
  <c r="M6" i="1" s="1"/>
  <c r="F6" i="1"/>
  <c r="F32" i="1" s="1"/>
  <c r="N6" i="1" l="1"/>
  <c r="N32" i="1" s="1"/>
  <c r="M32" i="1"/>
  <c r="K32" i="1"/>
</calcChain>
</file>

<file path=xl/sharedStrings.xml><?xml version="1.0" encoding="utf-8"?>
<sst xmlns="http://schemas.openxmlformats.org/spreadsheetml/2006/main" count="81" uniqueCount="80">
  <si>
    <t xml:space="preserve">Ordinary Staff </t>
  </si>
  <si>
    <t>Source: Census</t>
  </si>
  <si>
    <t>MARCH 2014</t>
  </si>
  <si>
    <t>Total February 2014</t>
  </si>
  <si>
    <t>Outflows</t>
  </si>
  <si>
    <t>Inflows</t>
  </si>
  <si>
    <t>adjustments</t>
  </si>
  <si>
    <t>net flow</t>
  </si>
  <si>
    <t>Total March 2014</t>
  </si>
  <si>
    <t>retirement/ outflows</t>
  </si>
  <si>
    <t>transfers out to narrow public sector</t>
  </si>
  <si>
    <t>transfers out to mobility or suspension</t>
  </si>
  <si>
    <t>TOTAL</t>
  </si>
  <si>
    <t>Hirings</t>
  </si>
  <si>
    <t>transfers in from broader public sector</t>
  </si>
  <si>
    <t>transfers in from narrow public sector</t>
  </si>
  <si>
    <t>transfers in from mobility or suspension</t>
  </si>
  <si>
    <t>Category</t>
  </si>
  <si>
    <t>(1)</t>
  </si>
  <si>
    <t>(2)</t>
  </si>
  <si>
    <t>(3)</t>
  </si>
  <si>
    <t>(4)</t>
  </si>
  <si>
    <t>(5)=(2)+(3)+(4)</t>
  </si>
  <si>
    <t>(6)</t>
  </si>
  <si>
    <t>(7)</t>
  </si>
  <si>
    <t>(8)</t>
  </si>
  <si>
    <t>(9)</t>
  </si>
  <si>
    <t>(10)=(6)+(7)+(8)+(9)</t>
  </si>
  <si>
    <t>(11)</t>
  </si>
  <si>
    <t>(12)=(10)-(5)+(11)</t>
  </si>
  <si>
    <t>(13)=(1)+(11)</t>
  </si>
  <si>
    <t>GOVERNMENTAL ENTITIES</t>
  </si>
  <si>
    <t xml:space="preserve">PARLIAMENT </t>
  </si>
  <si>
    <t>INDEPENDENT AUTHORITIES</t>
  </si>
  <si>
    <t xml:space="preserve">G.S. OF MASS MEDIA - G.S.  OF COMMUNICATION AND INFORMATION </t>
  </si>
  <si>
    <t>MINISTRY OF ADMINISTRATIVE REFORM AND E-GOVERNANCE</t>
  </si>
  <si>
    <t>MINISTRY OF CULTURE AND SPORTS</t>
  </si>
  <si>
    <t xml:space="preserve">MINISTRY OF DEFENCE </t>
  </si>
  <si>
    <t>MINISTRY OF DEVELOPMENT AND COMPETITIVENESS</t>
  </si>
  <si>
    <t>MINISTRY OF EDUCATION AND RELIGIOUS AFFAIRS</t>
  </si>
  <si>
    <t xml:space="preserve">MINISTRY OF ENVIRONMENT, ENERGY AND CLIMATE CHANGE </t>
  </si>
  <si>
    <t>MINISTRY OF FINANCE</t>
  </si>
  <si>
    <t>MINISTRY OF FOREIGN AFFAIRS</t>
  </si>
  <si>
    <t xml:space="preserve">MINISTRY OF HEALTH </t>
  </si>
  <si>
    <t>MINISTRY OF INFRASTRUCTURE, TRANSPORT AND NETWORKS</t>
  </si>
  <si>
    <t xml:space="preserve">MINISTRY OF INTERIOR </t>
  </si>
  <si>
    <t>MINISTRY OF JUSTICE, TRANSPARENCY AND HUMAN RIGHTS</t>
  </si>
  <si>
    <t xml:space="preserve">MINISTRY OF LABOUR AND SOCIAL PROTECTION </t>
  </si>
  <si>
    <t>MINISTRY OF MACEDONIA AND THRACE</t>
  </si>
  <si>
    <t xml:space="preserve">MINISTRY OF MERCANTILE MARINE AND AEGEAN </t>
  </si>
  <si>
    <t>MINISTRY OF PUBLIC ORDER AND CITIZEN PROTECTION</t>
  </si>
  <si>
    <t>MINISTRY OF RURAL DEVELOPMENT AND FOOD</t>
  </si>
  <si>
    <t xml:space="preserve">MINISTRY OF TOURISM </t>
  </si>
  <si>
    <t>DECENTRALIZED ADMINISTRATIONS</t>
  </si>
  <si>
    <t>LOCAL GOVERNMENTS</t>
  </si>
  <si>
    <t>MOBILITY OR SUSPENSION</t>
  </si>
  <si>
    <t>INCOMPLETE TRANFERS</t>
  </si>
  <si>
    <t>SUM</t>
  </si>
  <si>
    <t>1. The table includes data for the ordinary staff of the public sector, i.e. permanent employees/officials, employees under private law contracts of indefinite duration, employees with a salaried mandate and employees appointed for a term in office who become permanent after the expiry of the term (teaching and research staff-DEP, doctors of the NHS, special guards).</t>
  </si>
  <si>
    <t>2. Including the personnel of Ministries, Independent Authorities, Decentralized Administrations, Local Governments of first and second degree and supervised Legal Entities of Public Law.</t>
  </si>
  <si>
    <t>3. Not including personnel of Legal Entities of Private Law, which shall be added in the near future.</t>
  </si>
  <si>
    <t xml:space="preserve">4. The Directorates of Personnel are responsible for the processing and the constant update of the data in the CENSUS applications. </t>
  </si>
  <si>
    <t>5. Data is subject to constant updating. Any errors identified shall be retrospectively corrected.</t>
  </si>
  <si>
    <t xml:space="preserve">6. Changes (hirings, exits, transfers) are presented in the month when the respective action in the CENSUS (deletion/ registration) took place by the Directorates of Personnel. </t>
  </si>
  <si>
    <t>Table Explanation :</t>
  </si>
  <si>
    <t>Each Category of Entity also includes the supervised Entities.</t>
  </si>
  <si>
    <t>• Column (1) presents the number of ordinary staff per Category of Entity at the end of the previous month.</t>
  </si>
  <si>
    <t>• Column (2) presents the number of retirements/outflows during the month per Category of Entity. A retirement /outflow of an employee is defined as the retirement or deletion for any other reason (death, resignation).</t>
  </si>
  <si>
    <t xml:space="preserve">• Column (3) presents the transfers from entities of the narrow public sector out to entities of the narrow public sector (per Category of Entity). For the purposes of the present, a transfer is defined as a reassignment or a shifting. Detachments are not included given that the employees are presented in the entity of their statutory position. </t>
  </si>
  <si>
    <t xml:space="preserve">• Column (4) presents employees put in the mobility or suspension status. </t>
  </si>
  <si>
    <t>• Column (5) presents the sum of columns (2), (3) and (4), in order to present the number of total outflows.</t>
  </si>
  <si>
    <t>• Column (6) presents the total number of hirings during the month per Category of Entity.</t>
  </si>
  <si>
    <t>• Column (7) presents the total number of transfers from the broader public sector to the narrow public sector during the month (per Category of Entity).</t>
  </si>
  <si>
    <t>• Column (8) presents the transfers to entities in the narrow public sector from entities of the narrow public sector per Category of Entity. For the purposes of the present, a transfer is defined as a reassignment or a shifting.</t>
  </si>
  <si>
    <t>• Column (9) presents employees who were transferred out from the mobility or suspension status and placed into an Entity.</t>
  </si>
  <si>
    <t>• Column (10) presents the sum of columns (6), (7), (8) and (9), in order to present the number of total inflows.</t>
  </si>
  <si>
    <t>• Column (11) depicts the adjustements undetaken during the month by the HR Directorates of each entity (e.g. incorrect entries, incorrect employment status).</t>
  </si>
  <si>
    <t>• Column (12) depicts the net change in the personnel per Category of Entity during the month.</t>
  </si>
  <si>
    <t>• Column (13) presents the number of ordinary personnel per Category of Entity at the end of the month.</t>
  </si>
  <si>
    <t>* The 92 hirings presented under the Ministry of Administrative Reform and e-Gov refer to entrants in the National School of Public  Administration and Local Government . Those employees will be placed in entities, upon graduation.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</si>
</sst>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indexed="8"/>
      <name val="Arial"/>
      <family val="2"/>
    </font>
    <font>
      <sz val="11"/>
      <color theme="1"/>
      <name val="Calibri"/>
      <family val="2"/>
      <charset val="161"/>
      <scheme val="minor"/>
    </font>
    <font>
      <sz val="10"/>
      <color indexed="8"/>
      <name val="Arial"/>
      <family val="2"/>
    </font>
    <font>
      <b/>
      <sz val="14"/>
      <color indexed="8"/>
      <name val="Calibri"/>
      <family val="2"/>
      <charset val="161"/>
      <scheme val="minor"/>
    </font>
    <font>
      <sz val="9"/>
      <color indexed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u/>
      <sz val="12"/>
      <color indexed="8"/>
      <name val="Calibri"/>
      <family val="2"/>
      <charset val="161"/>
      <scheme val="minor"/>
    </font>
    <font>
      <sz val="10"/>
      <name val="MS Sans Serif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1" fillId="0" borderId="0"/>
    <xf numFmtId="0" fontId="14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0" fontId="3" fillId="0" borderId="2" xfId="0" applyFont="1" applyBorder="1" applyAlignment="1">
      <alignment horizontal="center"/>
    </xf>
    <xf numFmtId="0" fontId="5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49" fontId="7" fillId="4" borderId="8" xfId="1" applyNumberFormat="1" applyFont="1" applyFill="1" applyBorder="1" applyAlignment="1">
      <alignment horizontal="left" vertical="center" wrapText="1"/>
    </xf>
    <xf numFmtId="49" fontId="8" fillId="4" borderId="8" xfId="1" applyNumberFormat="1" applyFont="1" applyFill="1" applyBorder="1" applyAlignment="1">
      <alignment horizontal="center" vertical="center" wrapText="1"/>
    </xf>
    <xf numFmtId="49" fontId="8" fillId="4" borderId="13" xfId="1" applyNumberFormat="1" applyFont="1" applyFill="1" applyBorder="1" applyAlignment="1">
      <alignment horizontal="center" vertical="center" wrapText="1"/>
    </xf>
    <xf numFmtId="49" fontId="8" fillId="4" borderId="14" xfId="1" applyNumberFormat="1" applyFont="1" applyFill="1" applyBorder="1" applyAlignment="1">
      <alignment horizontal="center" vertical="center" wrapText="1"/>
    </xf>
    <xf numFmtId="49" fontId="8" fillId="4" borderId="15" xfId="1" applyNumberFormat="1" applyFont="1" applyFill="1" applyBorder="1" applyAlignment="1">
      <alignment horizontal="center" vertical="center" wrapText="1"/>
    </xf>
    <xf numFmtId="49" fontId="8" fillId="4" borderId="16" xfId="1" applyNumberFormat="1" applyFont="1" applyFill="1" applyBorder="1" applyAlignment="1">
      <alignment horizontal="center" vertical="center" wrapText="1"/>
    </xf>
    <xf numFmtId="49" fontId="8" fillId="4" borderId="17" xfId="1" applyNumberFormat="1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left"/>
    </xf>
    <xf numFmtId="3" fontId="7" fillId="2" borderId="3" xfId="1" applyNumberFormat="1" applyFont="1" applyFill="1" applyBorder="1" applyAlignment="1">
      <alignment horizontal="center"/>
    </xf>
    <xf numFmtId="3" fontId="10" fillId="2" borderId="18" xfId="1" applyNumberFormat="1" applyFont="1" applyFill="1" applyBorder="1" applyAlignment="1">
      <alignment horizontal="center"/>
    </xf>
    <xf numFmtId="3" fontId="10" fillId="2" borderId="7" xfId="1" applyNumberFormat="1" applyFont="1" applyFill="1" applyBorder="1" applyAlignment="1">
      <alignment horizontal="center"/>
    </xf>
    <xf numFmtId="3" fontId="10" fillId="2" borderId="19" xfId="1" applyNumberFormat="1" applyFont="1" applyFill="1" applyBorder="1" applyAlignment="1">
      <alignment horizontal="center"/>
    </xf>
    <xf numFmtId="3" fontId="10" fillId="5" borderId="3" xfId="1" applyNumberFormat="1" applyFont="1" applyFill="1" applyBorder="1" applyAlignment="1">
      <alignment horizontal="center"/>
    </xf>
    <xf numFmtId="3" fontId="10" fillId="2" borderId="0" xfId="1" applyNumberFormat="1" applyFont="1" applyFill="1" applyBorder="1" applyAlignment="1">
      <alignment horizontal="center"/>
    </xf>
    <xf numFmtId="3" fontId="7" fillId="2" borderId="20" xfId="0" applyNumberFormat="1" applyFont="1" applyFill="1" applyBorder="1" applyAlignment="1">
      <alignment horizontal="center"/>
    </xf>
    <xf numFmtId="0" fontId="1" fillId="2" borderId="20" xfId="2" applyFont="1" applyFill="1" applyBorder="1" applyAlignment="1">
      <alignment horizontal="left"/>
    </xf>
    <xf numFmtId="3" fontId="7" fillId="2" borderId="20" xfId="1" applyNumberFormat="1" applyFont="1" applyFill="1" applyBorder="1" applyAlignment="1">
      <alignment horizontal="center"/>
    </xf>
    <xf numFmtId="3" fontId="10" fillId="2" borderId="21" xfId="1" applyNumberFormat="1" applyFont="1" applyFill="1" applyBorder="1" applyAlignment="1">
      <alignment horizontal="center"/>
    </xf>
    <xf numFmtId="3" fontId="10" fillId="2" borderId="22" xfId="1" applyNumberFormat="1" applyFont="1" applyFill="1" applyBorder="1" applyAlignment="1">
      <alignment horizontal="center"/>
    </xf>
    <xf numFmtId="3" fontId="10" fillId="5" borderId="20" xfId="1" applyNumberFormat="1" applyFont="1" applyFill="1" applyBorder="1" applyAlignment="1">
      <alignment horizontal="center"/>
    </xf>
    <xf numFmtId="0" fontId="1" fillId="2" borderId="20" xfId="0" applyFont="1" applyFill="1" applyBorder="1"/>
    <xf numFmtId="0" fontId="10" fillId="2" borderId="2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3" fontId="7" fillId="2" borderId="8" xfId="1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3" fontId="10" fillId="2" borderId="24" xfId="1" applyNumberFormat="1" applyFont="1" applyFill="1" applyBorder="1" applyAlignment="1">
      <alignment horizontal="center"/>
    </xf>
    <xf numFmtId="3" fontId="10" fillId="5" borderId="8" xfId="1" applyNumberFormat="1" applyFont="1" applyFill="1" applyBorder="1" applyAlignment="1">
      <alignment horizontal="center"/>
    </xf>
    <xf numFmtId="0" fontId="5" fillId="2" borderId="16" xfId="0" applyFont="1" applyFill="1" applyBorder="1"/>
    <xf numFmtId="3" fontId="11" fillId="6" borderId="16" xfId="1" applyNumberFormat="1" applyFont="1" applyFill="1" applyBorder="1" applyAlignment="1">
      <alignment horizontal="center"/>
    </xf>
    <xf numFmtId="3" fontId="5" fillId="2" borderId="25" xfId="1" applyNumberFormat="1" applyFont="1" applyFill="1" applyBorder="1" applyAlignment="1">
      <alignment horizontal="center"/>
    </xf>
    <xf numFmtId="3" fontId="5" fillId="2" borderId="17" xfId="1" applyNumberFormat="1" applyFont="1" applyFill="1" applyBorder="1" applyAlignment="1">
      <alignment horizontal="center"/>
    </xf>
    <xf numFmtId="3" fontId="5" fillId="2" borderId="26" xfId="1" applyNumberFormat="1" applyFont="1" applyFill="1" applyBorder="1" applyAlignment="1">
      <alignment horizontal="center"/>
    </xf>
    <xf numFmtId="3" fontId="5" fillId="2" borderId="16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2" fillId="2" borderId="0" xfId="1" applyFont="1" applyFill="1" applyAlignment="1">
      <alignment horizontal="left" vertical="center" wrapText="1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</cellXfs>
  <cellStyles count="7">
    <cellStyle name="Normal 2" xfId="1"/>
    <cellStyle name="Normal 3" xfId="2"/>
    <cellStyle name="Normal 4" xfId="3"/>
    <cellStyle name="Normal 5" xfId="4"/>
    <cellStyle name="Normal 6" xfId="5"/>
    <cellStyle name="Κανονικό" xfId="0" builtinId="0"/>
    <cellStyle name="Κανονικό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Φύλλο3"/>
  <dimension ref="A1:P56"/>
  <sheetViews>
    <sheetView tabSelected="1" zoomScale="66" zoomScaleNormal="66" workbookViewId="0">
      <pane ySplit="5" topLeftCell="A30" activePane="bottomLeft" state="frozen"/>
      <selection activeCell="A34" sqref="A34:N34"/>
      <selection pane="bottomLeft" activeCell="B6" sqref="B6:N32"/>
    </sheetView>
  </sheetViews>
  <sheetFormatPr defaultRowHeight="12" x14ac:dyDescent="0.2"/>
  <cols>
    <col min="1" max="1" width="66.5703125" style="56" bestFit="1" customWidth="1"/>
    <col min="2" max="2" width="12.28515625" style="56" customWidth="1"/>
    <col min="3" max="3" width="13.7109375" style="56" customWidth="1"/>
    <col min="4" max="4" width="16.28515625" style="56" customWidth="1"/>
    <col min="5" max="5" width="18.5703125" style="56" customWidth="1"/>
    <col min="6" max="6" width="13.140625" style="56" customWidth="1"/>
    <col min="7" max="7" width="12.28515625" style="57" customWidth="1"/>
    <col min="8" max="8" width="18.140625" style="57" customWidth="1"/>
    <col min="9" max="9" width="16.28515625" style="57" customWidth="1"/>
    <col min="10" max="10" width="17" style="57" customWidth="1"/>
    <col min="11" max="11" width="16.42578125" style="57" customWidth="1"/>
    <col min="12" max="12" width="15.140625" style="57" customWidth="1"/>
    <col min="13" max="13" width="12.85546875" style="57" customWidth="1"/>
    <col min="14" max="14" width="13.85546875" style="57" customWidth="1"/>
    <col min="15" max="16384" width="9.140625" style="3"/>
  </cols>
  <sheetData>
    <row r="1" spans="1:16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ht="19.5" thickBot="1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6" ht="15" customHeight="1" x14ac:dyDescent="0.2">
      <c r="A3" s="5" t="s">
        <v>2</v>
      </c>
      <c r="B3" s="6" t="s">
        <v>3</v>
      </c>
      <c r="C3" s="7" t="s">
        <v>4</v>
      </c>
      <c r="D3" s="8"/>
      <c r="E3" s="8"/>
      <c r="F3" s="9"/>
      <c r="G3" s="7" t="s">
        <v>5</v>
      </c>
      <c r="H3" s="8"/>
      <c r="I3" s="8"/>
      <c r="J3" s="8"/>
      <c r="K3" s="9"/>
      <c r="L3" s="6" t="s">
        <v>6</v>
      </c>
      <c r="M3" s="10" t="s">
        <v>7</v>
      </c>
      <c r="N3" s="6" t="s">
        <v>8</v>
      </c>
      <c r="O3" s="2"/>
      <c r="P3" s="2"/>
    </row>
    <row r="4" spans="1:16" ht="45.75" thickBot="1" x14ac:dyDescent="0.25">
      <c r="A4" s="11"/>
      <c r="B4" s="12"/>
      <c r="C4" s="13" t="s">
        <v>9</v>
      </c>
      <c r="D4" s="14" t="s">
        <v>10</v>
      </c>
      <c r="E4" s="14" t="s">
        <v>11</v>
      </c>
      <c r="F4" s="15" t="s">
        <v>12</v>
      </c>
      <c r="G4" s="13" t="s">
        <v>13</v>
      </c>
      <c r="H4" s="14" t="s">
        <v>14</v>
      </c>
      <c r="I4" s="14" t="s">
        <v>15</v>
      </c>
      <c r="J4" s="14" t="s">
        <v>16</v>
      </c>
      <c r="K4" s="15" t="s">
        <v>12</v>
      </c>
      <c r="L4" s="12"/>
      <c r="M4" s="16"/>
      <c r="N4" s="12"/>
      <c r="O4" s="2"/>
      <c r="P4" s="2"/>
    </row>
    <row r="5" spans="1:16" ht="16.5" thickBot="1" x14ac:dyDescent="0.25">
      <c r="A5" s="17" t="s">
        <v>17</v>
      </c>
      <c r="B5" s="18" t="s">
        <v>18</v>
      </c>
      <c r="C5" s="19" t="s">
        <v>19</v>
      </c>
      <c r="D5" s="20" t="s">
        <v>20</v>
      </c>
      <c r="E5" s="20" t="s">
        <v>21</v>
      </c>
      <c r="F5" s="21" t="s">
        <v>22</v>
      </c>
      <c r="G5" s="19" t="s">
        <v>23</v>
      </c>
      <c r="H5" s="20" t="s">
        <v>24</v>
      </c>
      <c r="I5" s="20" t="s">
        <v>25</v>
      </c>
      <c r="J5" s="20" t="s">
        <v>26</v>
      </c>
      <c r="K5" s="21" t="s">
        <v>27</v>
      </c>
      <c r="L5" s="22" t="s">
        <v>28</v>
      </c>
      <c r="M5" s="23" t="s">
        <v>29</v>
      </c>
      <c r="N5" s="22" t="s">
        <v>30</v>
      </c>
      <c r="O5" s="2"/>
      <c r="P5" s="2"/>
    </row>
    <row r="6" spans="1:16" ht="15.75" x14ac:dyDescent="0.25">
      <c r="A6" s="24" t="s">
        <v>31</v>
      </c>
      <c r="B6" s="25">
        <v>111</v>
      </c>
      <c r="C6" s="26">
        <v>0</v>
      </c>
      <c r="D6" s="27">
        <v>0</v>
      </c>
      <c r="E6" s="27">
        <v>0</v>
      </c>
      <c r="F6" s="28">
        <f t="shared" ref="F6:F31" si="0">E6+D6+C6</f>
        <v>0</v>
      </c>
      <c r="G6" s="26">
        <v>0</v>
      </c>
      <c r="H6" s="27">
        <v>0</v>
      </c>
      <c r="I6" s="27">
        <v>0</v>
      </c>
      <c r="J6" s="27">
        <v>0</v>
      </c>
      <c r="K6" s="28">
        <f t="shared" ref="K6:K31" si="1">G6+H6+I6+J6</f>
        <v>0</v>
      </c>
      <c r="L6" s="29">
        <v>0</v>
      </c>
      <c r="M6" s="30">
        <f>K6-F6+L6</f>
        <v>0</v>
      </c>
      <c r="N6" s="31">
        <f>M6+B6</f>
        <v>111</v>
      </c>
      <c r="O6" s="2"/>
      <c r="P6" s="2"/>
    </row>
    <row r="7" spans="1:16" ht="15.75" x14ac:dyDescent="0.25">
      <c r="A7" s="32" t="s">
        <v>32</v>
      </c>
      <c r="B7" s="33">
        <v>1184</v>
      </c>
      <c r="C7" s="34">
        <v>2</v>
      </c>
      <c r="D7" s="30">
        <v>0</v>
      </c>
      <c r="E7" s="30">
        <v>0</v>
      </c>
      <c r="F7" s="35">
        <f t="shared" si="0"/>
        <v>2</v>
      </c>
      <c r="G7" s="34">
        <v>0</v>
      </c>
      <c r="H7" s="30">
        <v>0</v>
      </c>
      <c r="I7" s="30">
        <v>0</v>
      </c>
      <c r="J7" s="30">
        <v>0</v>
      </c>
      <c r="K7" s="35">
        <f t="shared" si="1"/>
        <v>0</v>
      </c>
      <c r="L7" s="36">
        <v>0</v>
      </c>
      <c r="M7" s="30">
        <f t="shared" ref="M7:M31" si="2">K7-F7+L7</f>
        <v>-2</v>
      </c>
      <c r="N7" s="31">
        <f t="shared" ref="N7:N31" si="3">M7+B7</f>
        <v>1182</v>
      </c>
      <c r="O7" s="2"/>
      <c r="P7" s="2"/>
    </row>
    <row r="8" spans="1:16" ht="15.75" x14ac:dyDescent="0.25">
      <c r="A8" s="32" t="s">
        <v>33</v>
      </c>
      <c r="B8" s="33">
        <v>1744</v>
      </c>
      <c r="C8" s="34">
        <v>2</v>
      </c>
      <c r="D8" s="30">
        <v>1</v>
      </c>
      <c r="E8" s="30">
        <v>0</v>
      </c>
      <c r="F8" s="35">
        <f t="shared" si="0"/>
        <v>3</v>
      </c>
      <c r="G8" s="34">
        <v>3</v>
      </c>
      <c r="H8" s="30">
        <v>0</v>
      </c>
      <c r="I8" s="30">
        <v>6</v>
      </c>
      <c r="J8" s="30">
        <v>0</v>
      </c>
      <c r="K8" s="35">
        <f t="shared" si="1"/>
        <v>9</v>
      </c>
      <c r="L8" s="36">
        <v>0</v>
      </c>
      <c r="M8" s="30">
        <f t="shared" si="2"/>
        <v>6</v>
      </c>
      <c r="N8" s="31">
        <f t="shared" si="3"/>
        <v>1750</v>
      </c>
      <c r="O8" s="2"/>
      <c r="P8" s="2"/>
    </row>
    <row r="9" spans="1:16" ht="15.75" x14ac:dyDescent="0.25">
      <c r="A9" s="32" t="s">
        <v>34</v>
      </c>
      <c r="B9" s="33">
        <v>445</v>
      </c>
      <c r="C9" s="34">
        <v>0</v>
      </c>
      <c r="D9" s="30">
        <v>0</v>
      </c>
      <c r="E9" s="30">
        <v>0</v>
      </c>
      <c r="F9" s="35">
        <f t="shared" si="0"/>
        <v>0</v>
      </c>
      <c r="G9" s="34">
        <v>0</v>
      </c>
      <c r="H9" s="30">
        <v>0</v>
      </c>
      <c r="I9" s="30">
        <v>0</v>
      </c>
      <c r="J9" s="30">
        <v>1</v>
      </c>
      <c r="K9" s="35">
        <f t="shared" si="1"/>
        <v>1</v>
      </c>
      <c r="L9" s="36">
        <v>0</v>
      </c>
      <c r="M9" s="30">
        <f t="shared" si="2"/>
        <v>1</v>
      </c>
      <c r="N9" s="31">
        <f t="shared" si="3"/>
        <v>446</v>
      </c>
      <c r="O9" s="2"/>
      <c r="P9" s="2"/>
    </row>
    <row r="10" spans="1:16" ht="15.75" x14ac:dyDescent="0.25">
      <c r="A10" s="32" t="s">
        <v>35</v>
      </c>
      <c r="B10" s="33">
        <v>811</v>
      </c>
      <c r="C10" s="34">
        <v>1</v>
      </c>
      <c r="D10" s="30">
        <v>3</v>
      </c>
      <c r="E10" s="30">
        <v>0</v>
      </c>
      <c r="F10" s="35">
        <f t="shared" si="0"/>
        <v>4</v>
      </c>
      <c r="G10" s="34">
        <v>92</v>
      </c>
      <c r="H10" s="30">
        <v>0</v>
      </c>
      <c r="I10" s="30">
        <v>1</v>
      </c>
      <c r="J10" s="30">
        <v>2</v>
      </c>
      <c r="K10" s="35">
        <f t="shared" si="1"/>
        <v>95</v>
      </c>
      <c r="L10" s="36">
        <v>0</v>
      </c>
      <c r="M10" s="30">
        <f t="shared" si="2"/>
        <v>91</v>
      </c>
      <c r="N10" s="31">
        <f t="shared" si="3"/>
        <v>902</v>
      </c>
      <c r="O10" s="2"/>
      <c r="P10" s="2"/>
    </row>
    <row r="11" spans="1:16" ht="15.75" x14ac:dyDescent="0.25">
      <c r="A11" s="32" t="s">
        <v>36</v>
      </c>
      <c r="B11" s="33">
        <v>7456</v>
      </c>
      <c r="C11" s="34">
        <v>14</v>
      </c>
      <c r="D11" s="30">
        <v>2</v>
      </c>
      <c r="E11" s="30">
        <v>1</v>
      </c>
      <c r="F11" s="35">
        <f t="shared" si="0"/>
        <v>17</v>
      </c>
      <c r="G11" s="34">
        <v>0</v>
      </c>
      <c r="H11" s="30">
        <v>0</v>
      </c>
      <c r="I11" s="30">
        <v>0</v>
      </c>
      <c r="J11" s="30">
        <v>0</v>
      </c>
      <c r="K11" s="35">
        <f t="shared" si="1"/>
        <v>0</v>
      </c>
      <c r="L11" s="36">
        <v>0</v>
      </c>
      <c r="M11" s="30">
        <f t="shared" si="2"/>
        <v>-17</v>
      </c>
      <c r="N11" s="31">
        <f t="shared" si="3"/>
        <v>7439</v>
      </c>
      <c r="O11" s="2"/>
      <c r="P11" s="2"/>
    </row>
    <row r="12" spans="1:16" ht="15.75" x14ac:dyDescent="0.25">
      <c r="A12" s="32" t="s">
        <v>37</v>
      </c>
      <c r="B12" s="33">
        <v>88058</v>
      </c>
      <c r="C12" s="34">
        <v>121</v>
      </c>
      <c r="D12" s="30">
        <v>2</v>
      </c>
      <c r="E12" s="30">
        <v>0</v>
      </c>
      <c r="F12" s="35">
        <f t="shared" si="0"/>
        <v>123</v>
      </c>
      <c r="G12" s="34">
        <v>118</v>
      </c>
      <c r="H12" s="30">
        <v>0</v>
      </c>
      <c r="I12" s="30">
        <v>2</v>
      </c>
      <c r="J12" s="30">
        <v>8</v>
      </c>
      <c r="K12" s="35">
        <f t="shared" si="1"/>
        <v>128</v>
      </c>
      <c r="L12" s="36">
        <v>2</v>
      </c>
      <c r="M12" s="30">
        <f t="shared" si="2"/>
        <v>7</v>
      </c>
      <c r="N12" s="31">
        <f t="shared" si="3"/>
        <v>88065</v>
      </c>
      <c r="O12" s="2"/>
      <c r="P12" s="2"/>
    </row>
    <row r="13" spans="1:16" ht="15.75" x14ac:dyDescent="0.25">
      <c r="A13" s="32" t="s">
        <v>38</v>
      </c>
      <c r="B13" s="33">
        <v>1669</v>
      </c>
      <c r="C13" s="34">
        <v>5</v>
      </c>
      <c r="D13" s="30">
        <v>1</v>
      </c>
      <c r="E13" s="30">
        <v>0</v>
      </c>
      <c r="F13" s="35">
        <f t="shared" si="0"/>
        <v>6</v>
      </c>
      <c r="G13" s="34">
        <v>0</v>
      </c>
      <c r="H13" s="30">
        <v>0</v>
      </c>
      <c r="I13" s="30">
        <v>0</v>
      </c>
      <c r="J13" s="30">
        <v>0</v>
      </c>
      <c r="K13" s="35">
        <f t="shared" si="1"/>
        <v>0</v>
      </c>
      <c r="L13" s="36">
        <v>1</v>
      </c>
      <c r="M13" s="30">
        <f t="shared" si="2"/>
        <v>-5</v>
      </c>
      <c r="N13" s="31">
        <f t="shared" si="3"/>
        <v>1664</v>
      </c>
      <c r="O13" s="2"/>
      <c r="P13" s="2"/>
    </row>
    <row r="14" spans="1:16" ht="15.75" x14ac:dyDescent="0.25">
      <c r="A14" s="32" t="s">
        <v>39</v>
      </c>
      <c r="B14" s="33">
        <v>177499</v>
      </c>
      <c r="C14" s="34">
        <v>174</v>
      </c>
      <c r="D14" s="30">
        <v>59</v>
      </c>
      <c r="E14" s="30">
        <v>5</v>
      </c>
      <c r="F14" s="35">
        <f t="shared" si="0"/>
        <v>238</v>
      </c>
      <c r="G14" s="34">
        <v>41</v>
      </c>
      <c r="H14" s="30">
        <v>0</v>
      </c>
      <c r="I14" s="30">
        <v>57</v>
      </c>
      <c r="J14" s="30">
        <v>17</v>
      </c>
      <c r="K14" s="35">
        <f t="shared" si="1"/>
        <v>115</v>
      </c>
      <c r="L14" s="36">
        <v>9</v>
      </c>
      <c r="M14" s="30">
        <f t="shared" si="2"/>
        <v>-114</v>
      </c>
      <c r="N14" s="31">
        <f t="shared" si="3"/>
        <v>177385</v>
      </c>
      <c r="O14" s="2"/>
      <c r="P14" s="2"/>
    </row>
    <row r="15" spans="1:16" ht="15.75" x14ac:dyDescent="0.25">
      <c r="A15" s="32" t="s">
        <v>40</v>
      </c>
      <c r="B15" s="33">
        <v>820</v>
      </c>
      <c r="C15" s="34">
        <v>4</v>
      </c>
      <c r="D15" s="30">
        <v>2</v>
      </c>
      <c r="E15" s="30">
        <v>0</v>
      </c>
      <c r="F15" s="35">
        <f t="shared" si="0"/>
        <v>6</v>
      </c>
      <c r="G15" s="34">
        <v>0</v>
      </c>
      <c r="H15" s="30">
        <v>0</v>
      </c>
      <c r="I15" s="30">
        <v>1</v>
      </c>
      <c r="J15" s="30">
        <v>0</v>
      </c>
      <c r="K15" s="35">
        <f t="shared" si="1"/>
        <v>1</v>
      </c>
      <c r="L15" s="36">
        <v>0</v>
      </c>
      <c r="M15" s="30">
        <f t="shared" si="2"/>
        <v>-5</v>
      </c>
      <c r="N15" s="31">
        <f t="shared" si="3"/>
        <v>815</v>
      </c>
      <c r="O15" s="2"/>
      <c r="P15" s="2"/>
    </row>
    <row r="16" spans="1:16" ht="15.75" x14ac:dyDescent="0.25">
      <c r="A16" s="32" t="s">
        <v>41</v>
      </c>
      <c r="B16" s="33">
        <v>15699</v>
      </c>
      <c r="C16" s="34">
        <v>212</v>
      </c>
      <c r="D16" s="30">
        <v>1</v>
      </c>
      <c r="E16" s="30">
        <v>7</v>
      </c>
      <c r="F16" s="35">
        <f t="shared" si="0"/>
        <v>220</v>
      </c>
      <c r="G16" s="34">
        <v>6</v>
      </c>
      <c r="H16" s="30">
        <v>0</v>
      </c>
      <c r="I16" s="30">
        <v>0</v>
      </c>
      <c r="J16" s="30">
        <v>3</v>
      </c>
      <c r="K16" s="35">
        <f t="shared" si="1"/>
        <v>9</v>
      </c>
      <c r="L16" s="36">
        <v>0</v>
      </c>
      <c r="M16" s="30">
        <f t="shared" si="2"/>
        <v>-211</v>
      </c>
      <c r="N16" s="31">
        <f t="shared" si="3"/>
        <v>15488</v>
      </c>
      <c r="O16" s="2"/>
      <c r="P16" s="2"/>
    </row>
    <row r="17" spans="1:16" ht="15.75" x14ac:dyDescent="0.25">
      <c r="A17" s="32" t="s">
        <v>42</v>
      </c>
      <c r="B17" s="33">
        <v>2013</v>
      </c>
      <c r="C17" s="34">
        <v>31</v>
      </c>
      <c r="D17" s="30">
        <v>0</v>
      </c>
      <c r="E17" s="30">
        <v>0</v>
      </c>
      <c r="F17" s="35">
        <f t="shared" si="0"/>
        <v>31</v>
      </c>
      <c r="G17" s="34">
        <v>0</v>
      </c>
      <c r="H17" s="30">
        <v>0</v>
      </c>
      <c r="I17" s="30">
        <v>2</v>
      </c>
      <c r="J17" s="30">
        <v>0</v>
      </c>
      <c r="K17" s="35">
        <f t="shared" si="1"/>
        <v>2</v>
      </c>
      <c r="L17" s="36">
        <v>0</v>
      </c>
      <c r="M17" s="30">
        <f t="shared" si="2"/>
        <v>-29</v>
      </c>
      <c r="N17" s="31">
        <f t="shared" si="3"/>
        <v>1984</v>
      </c>
      <c r="O17" s="2"/>
      <c r="P17" s="2"/>
    </row>
    <row r="18" spans="1:16" ht="15.75" x14ac:dyDescent="0.25">
      <c r="A18" s="32" t="s">
        <v>43</v>
      </c>
      <c r="B18" s="33">
        <v>77878</v>
      </c>
      <c r="C18" s="34">
        <v>171</v>
      </c>
      <c r="D18" s="30">
        <v>7</v>
      </c>
      <c r="E18" s="30">
        <v>2</v>
      </c>
      <c r="F18" s="35">
        <f t="shared" si="0"/>
        <v>180</v>
      </c>
      <c r="G18" s="34">
        <v>13</v>
      </c>
      <c r="H18" s="30">
        <v>4</v>
      </c>
      <c r="I18" s="30">
        <v>8</v>
      </c>
      <c r="J18" s="30">
        <v>6</v>
      </c>
      <c r="K18" s="35">
        <f t="shared" si="1"/>
        <v>31</v>
      </c>
      <c r="L18" s="36">
        <v>-3</v>
      </c>
      <c r="M18" s="30">
        <f t="shared" si="2"/>
        <v>-152</v>
      </c>
      <c r="N18" s="31">
        <f t="shared" si="3"/>
        <v>77726</v>
      </c>
      <c r="O18" s="2"/>
      <c r="P18" s="2"/>
    </row>
    <row r="19" spans="1:16" ht="15.75" x14ac:dyDescent="0.25">
      <c r="A19" s="32" t="s">
        <v>44</v>
      </c>
      <c r="B19" s="33">
        <v>4565</v>
      </c>
      <c r="C19" s="34">
        <v>10</v>
      </c>
      <c r="D19" s="30">
        <v>3</v>
      </c>
      <c r="E19" s="30">
        <v>0</v>
      </c>
      <c r="F19" s="35">
        <f t="shared" si="0"/>
        <v>13</v>
      </c>
      <c r="G19" s="34">
        <v>7</v>
      </c>
      <c r="H19" s="30">
        <v>0</v>
      </c>
      <c r="I19" s="30">
        <v>1</v>
      </c>
      <c r="J19" s="30">
        <v>1</v>
      </c>
      <c r="K19" s="35">
        <f t="shared" si="1"/>
        <v>9</v>
      </c>
      <c r="L19" s="36">
        <v>0</v>
      </c>
      <c r="M19" s="30">
        <f t="shared" si="2"/>
        <v>-4</v>
      </c>
      <c r="N19" s="31">
        <f t="shared" si="3"/>
        <v>4561</v>
      </c>
      <c r="O19" s="2"/>
      <c r="P19" s="2"/>
    </row>
    <row r="20" spans="1:16" ht="15.75" x14ac:dyDescent="0.25">
      <c r="A20" s="32" t="s">
        <v>45</v>
      </c>
      <c r="B20" s="33">
        <v>652</v>
      </c>
      <c r="C20" s="34">
        <v>0</v>
      </c>
      <c r="D20" s="30">
        <v>0</v>
      </c>
      <c r="E20" s="30">
        <v>0</v>
      </c>
      <c r="F20" s="35">
        <f t="shared" si="0"/>
        <v>0</v>
      </c>
      <c r="G20" s="34">
        <v>0</v>
      </c>
      <c r="H20" s="30">
        <v>0</v>
      </c>
      <c r="I20" s="30">
        <v>0</v>
      </c>
      <c r="J20" s="30">
        <v>0</v>
      </c>
      <c r="K20" s="35">
        <f t="shared" si="1"/>
        <v>0</v>
      </c>
      <c r="L20" s="36">
        <v>0</v>
      </c>
      <c r="M20" s="30">
        <f t="shared" si="2"/>
        <v>0</v>
      </c>
      <c r="N20" s="31">
        <f t="shared" si="3"/>
        <v>652</v>
      </c>
      <c r="O20" s="2"/>
      <c r="P20" s="2"/>
    </row>
    <row r="21" spans="1:16" ht="15.75" x14ac:dyDescent="0.25">
      <c r="A21" s="32" t="s">
        <v>46</v>
      </c>
      <c r="B21" s="33">
        <v>15213</v>
      </c>
      <c r="C21" s="34">
        <v>23</v>
      </c>
      <c r="D21" s="30">
        <v>6</v>
      </c>
      <c r="E21" s="30">
        <v>0</v>
      </c>
      <c r="F21" s="35">
        <f t="shared" si="0"/>
        <v>29</v>
      </c>
      <c r="G21" s="34">
        <v>38</v>
      </c>
      <c r="H21" s="30">
        <v>1</v>
      </c>
      <c r="I21" s="30">
        <v>20</v>
      </c>
      <c r="J21" s="30">
        <v>2</v>
      </c>
      <c r="K21" s="35">
        <f t="shared" si="1"/>
        <v>61</v>
      </c>
      <c r="L21" s="36">
        <v>0</v>
      </c>
      <c r="M21" s="30">
        <f t="shared" si="2"/>
        <v>32</v>
      </c>
      <c r="N21" s="31">
        <f t="shared" si="3"/>
        <v>15245</v>
      </c>
      <c r="O21" s="2"/>
      <c r="P21" s="2"/>
    </row>
    <row r="22" spans="1:16" ht="15.75" x14ac:dyDescent="0.25">
      <c r="A22" s="32" t="s">
        <v>47</v>
      </c>
      <c r="B22" s="33">
        <v>16961</v>
      </c>
      <c r="C22" s="34">
        <v>47</v>
      </c>
      <c r="D22" s="30">
        <v>13</v>
      </c>
      <c r="E22" s="30">
        <v>2</v>
      </c>
      <c r="F22" s="35">
        <f t="shared" si="0"/>
        <v>62</v>
      </c>
      <c r="G22" s="34">
        <v>21</v>
      </c>
      <c r="H22" s="30">
        <v>0</v>
      </c>
      <c r="I22" s="30">
        <v>6</v>
      </c>
      <c r="J22" s="30">
        <v>2</v>
      </c>
      <c r="K22" s="35">
        <f t="shared" si="1"/>
        <v>29</v>
      </c>
      <c r="L22" s="36">
        <v>3</v>
      </c>
      <c r="M22" s="30">
        <f t="shared" si="2"/>
        <v>-30</v>
      </c>
      <c r="N22" s="31">
        <f t="shared" si="3"/>
        <v>16931</v>
      </c>
      <c r="O22" s="2"/>
      <c r="P22" s="2"/>
    </row>
    <row r="23" spans="1:16" ht="15.75" x14ac:dyDescent="0.25">
      <c r="A23" s="32" t="s">
        <v>48</v>
      </c>
      <c r="B23" s="33">
        <v>132</v>
      </c>
      <c r="C23" s="34">
        <v>1</v>
      </c>
      <c r="D23" s="30">
        <v>0</v>
      </c>
      <c r="E23" s="30">
        <v>0</v>
      </c>
      <c r="F23" s="35">
        <f t="shared" si="0"/>
        <v>1</v>
      </c>
      <c r="G23" s="34">
        <v>0</v>
      </c>
      <c r="H23" s="30">
        <v>0</v>
      </c>
      <c r="I23" s="30">
        <v>0</v>
      </c>
      <c r="J23" s="30">
        <v>0</v>
      </c>
      <c r="K23" s="35">
        <f t="shared" si="1"/>
        <v>0</v>
      </c>
      <c r="L23" s="36">
        <v>0</v>
      </c>
      <c r="M23" s="30">
        <f t="shared" si="2"/>
        <v>-1</v>
      </c>
      <c r="N23" s="31">
        <f t="shared" si="3"/>
        <v>131</v>
      </c>
      <c r="O23" s="2"/>
      <c r="P23" s="2"/>
    </row>
    <row r="24" spans="1:16" ht="15.75" x14ac:dyDescent="0.25">
      <c r="A24" s="32" t="s">
        <v>49</v>
      </c>
      <c r="B24" s="33">
        <v>8151</v>
      </c>
      <c r="C24" s="34">
        <v>13</v>
      </c>
      <c r="D24" s="30">
        <v>1</v>
      </c>
      <c r="E24" s="30">
        <v>0</v>
      </c>
      <c r="F24" s="35">
        <f t="shared" si="0"/>
        <v>14</v>
      </c>
      <c r="G24" s="34">
        <v>0</v>
      </c>
      <c r="H24" s="30">
        <v>0</v>
      </c>
      <c r="I24" s="30">
        <v>0</v>
      </c>
      <c r="J24" s="30">
        <v>0</v>
      </c>
      <c r="K24" s="35">
        <f t="shared" si="1"/>
        <v>0</v>
      </c>
      <c r="L24" s="36">
        <v>0</v>
      </c>
      <c r="M24" s="30">
        <f t="shared" si="2"/>
        <v>-14</v>
      </c>
      <c r="N24" s="31">
        <f t="shared" si="3"/>
        <v>8137</v>
      </c>
      <c r="O24" s="2"/>
      <c r="P24" s="2"/>
    </row>
    <row r="25" spans="1:16" ht="15.75" x14ac:dyDescent="0.25">
      <c r="A25" s="32" t="s">
        <v>50</v>
      </c>
      <c r="B25" s="33">
        <v>62823</v>
      </c>
      <c r="C25" s="34">
        <v>40</v>
      </c>
      <c r="D25" s="30">
        <v>27</v>
      </c>
      <c r="E25" s="30">
        <v>0</v>
      </c>
      <c r="F25" s="35">
        <f t="shared" si="0"/>
        <v>67</v>
      </c>
      <c r="G25" s="34">
        <v>62</v>
      </c>
      <c r="H25" s="30">
        <v>0</v>
      </c>
      <c r="I25" s="30">
        <v>29</v>
      </c>
      <c r="J25" s="30">
        <v>1</v>
      </c>
      <c r="K25" s="35">
        <f t="shared" si="1"/>
        <v>92</v>
      </c>
      <c r="L25" s="36">
        <v>1</v>
      </c>
      <c r="M25" s="30">
        <f t="shared" si="2"/>
        <v>26</v>
      </c>
      <c r="N25" s="31">
        <f t="shared" si="3"/>
        <v>62849</v>
      </c>
      <c r="O25" s="2"/>
      <c r="P25" s="2"/>
    </row>
    <row r="26" spans="1:16" ht="15.75" x14ac:dyDescent="0.25">
      <c r="A26" s="32" t="s">
        <v>51</v>
      </c>
      <c r="B26" s="33">
        <v>2139</v>
      </c>
      <c r="C26" s="34">
        <v>5</v>
      </c>
      <c r="D26" s="30">
        <v>1</v>
      </c>
      <c r="E26" s="30">
        <v>0</v>
      </c>
      <c r="F26" s="35">
        <f t="shared" si="0"/>
        <v>6</v>
      </c>
      <c r="G26" s="34">
        <v>3</v>
      </c>
      <c r="H26" s="30">
        <v>0</v>
      </c>
      <c r="I26" s="30">
        <v>0</v>
      </c>
      <c r="J26" s="30">
        <v>0</v>
      </c>
      <c r="K26" s="35">
        <f t="shared" si="1"/>
        <v>3</v>
      </c>
      <c r="L26" s="36">
        <v>0</v>
      </c>
      <c r="M26" s="30">
        <f t="shared" si="2"/>
        <v>-3</v>
      </c>
      <c r="N26" s="31">
        <f t="shared" si="3"/>
        <v>2136</v>
      </c>
      <c r="O26" s="2"/>
      <c r="P26" s="2"/>
    </row>
    <row r="27" spans="1:16" ht="15.75" x14ac:dyDescent="0.25">
      <c r="A27" s="32" t="s">
        <v>52</v>
      </c>
      <c r="B27" s="33">
        <v>818</v>
      </c>
      <c r="C27" s="34">
        <v>2</v>
      </c>
      <c r="D27" s="30">
        <v>2</v>
      </c>
      <c r="E27" s="30">
        <v>0</v>
      </c>
      <c r="F27" s="35">
        <f t="shared" si="0"/>
        <v>4</v>
      </c>
      <c r="G27" s="34">
        <v>0</v>
      </c>
      <c r="H27" s="30">
        <v>0</v>
      </c>
      <c r="I27" s="30">
        <v>0</v>
      </c>
      <c r="J27" s="30">
        <v>0</v>
      </c>
      <c r="K27" s="35">
        <f t="shared" si="1"/>
        <v>0</v>
      </c>
      <c r="L27" s="36">
        <v>0</v>
      </c>
      <c r="M27" s="30">
        <f t="shared" si="2"/>
        <v>-4</v>
      </c>
      <c r="N27" s="31">
        <f t="shared" si="3"/>
        <v>814</v>
      </c>
      <c r="O27" s="2"/>
      <c r="P27" s="2"/>
    </row>
    <row r="28" spans="1:16" ht="15.75" x14ac:dyDescent="0.25">
      <c r="A28" s="32" t="s">
        <v>53</v>
      </c>
      <c r="B28" s="33">
        <v>6523</v>
      </c>
      <c r="C28" s="34">
        <v>15</v>
      </c>
      <c r="D28" s="30">
        <v>7</v>
      </c>
      <c r="E28" s="30">
        <v>0</v>
      </c>
      <c r="F28" s="35">
        <f t="shared" si="0"/>
        <v>22</v>
      </c>
      <c r="G28" s="34">
        <v>1</v>
      </c>
      <c r="H28" s="30">
        <v>0</v>
      </c>
      <c r="I28" s="30">
        <v>8</v>
      </c>
      <c r="J28" s="30">
        <v>84</v>
      </c>
      <c r="K28" s="35">
        <f t="shared" si="1"/>
        <v>93</v>
      </c>
      <c r="L28" s="36">
        <v>0</v>
      </c>
      <c r="M28" s="30">
        <f t="shared" si="2"/>
        <v>71</v>
      </c>
      <c r="N28" s="31">
        <f t="shared" si="3"/>
        <v>6594</v>
      </c>
      <c r="O28" s="2"/>
      <c r="P28" s="2"/>
    </row>
    <row r="29" spans="1:16" ht="15.75" x14ac:dyDescent="0.25">
      <c r="A29" s="32" t="s">
        <v>54</v>
      </c>
      <c r="B29" s="33">
        <v>84139</v>
      </c>
      <c r="C29" s="34">
        <v>235</v>
      </c>
      <c r="D29" s="30">
        <v>23</v>
      </c>
      <c r="E29" s="30">
        <v>16</v>
      </c>
      <c r="F29" s="35">
        <f t="shared" si="0"/>
        <v>274</v>
      </c>
      <c r="G29" s="34">
        <v>50</v>
      </c>
      <c r="H29" s="30">
        <v>0</v>
      </c>
      <c r="I29" s="30">
        <v>16</v>
      </c>
      <c r="J29" s="30">
        <v>16</v>
      </c>
      <c r="K29" s="35">
        <f t="shared" si="1"/>
        <v>82</v>
      </c>
      <c r="L29" s="36">
        <v>9</v>
      </c>
      <c r="M29" s="30">
        <f t="shared" si="2"/>
        <v>-183</v>
      </c>
      <c r="N29" s="31">
        <f t="shared" si="3"/>
        <v>83956</v>
      </c>
      <c r="O29" s="2"/>
      <c r="P29" s="2"/>
    </row>
    <row r="30" spans="1:16" ht="15.75" x14ac:dyDescent="0.25">
      <c r="A30" s="37" t="s">
        <v>55</v>
      </c>
      <c r="B30" s="33">
        <v>18767</v>
      </c>
      <c r="C30" s="38">
        <v>98</v>
      </c>
      <c r="D30" s="39">
        <v>151</v>
      </c>
      <c r="E30" s="39">
        <v>0</v>
      </c>
      <c r="F30" s="35">
        <f t="shared" si="0"/>
        <v>249</v>
      </c>
      <c r="G30" s="38">
        <v>0</v>
      </c>
      <c r="H30" s="39">
        <v>0</v>
      </c>
      <c r="I30" s="39">
        <v>33</v>
      </c>
      <c r="J30" s="39">
        <v>0</v>
      </c>
      <c r="K30" s="35">
        <f t="shared" si="1"/>
        <v>33</v>
      </c>
      <c r="L30" s="36">
        <v>18</v>
      </c>
      <c r="M30" s="30">
        <f t="shared" si="2"/>
        <v>-198</v>
      </c>
      <c r="N30" s="31">
        <f t="shared" si="3"/>
        <v>18569</v>
      </c>
      <c r="O30" s="2"/>
      <c r="P30" s="2"/>
    </row>
    <row r="31" spans="1:16" ht="16.5" thickBot="1" x14ac:dyDescent="0.3">
      <c r="A31" s="37" t="s">
        <v>56</v>
      </c>
      <c r="B31" s="40">
        <v>807</v>
      </c>
      <c r="C31" s="41">
        <v>2</v>
      </c>
      <c r="D31" s="42">
        <v>126</v>
      </c>
      <c r="E31" s="42"/>
      <c r="F31" s="43">
        <f t="shared" si="0"/>
        <v>128</v>
      </c>
      <c r="G31" s="41"/>
      <c r="H31" s="42"/>
      <c r="I31" s="42">
        <v>137</v>
      </c>
      <c r="J31" s="42"/>
      <c r="K31" s="43">
        <f t="shared" si="1"/>
        <v>137</v>
      </c>
      <c r="L31" s="44">
        <v>-1</v>
      </c>
      <c r="M31" s="30">
        <f t="shared" si="2"/>
        <v>8</v>
      </c>
      <c r="N31" s="31">
        <f t="shared" si="3"/>
        <v>815</v>
      </c>
      <c r="O31" s="2"/>
      <c r="P31" s="2"/>
    </row>
    <row r="32" spans="1:16" ht="21.75" thickBot="1" x14ac:dyDescent="0.4">
      <c r="A32" s="45" t="s">
        <v>57</v>
      </c>
      <c r="B32" s="46">
        <f t="shared" ref="B32:N32" si="4">SUM(B6:B31)</f>
        <v>597077</v>
      </c>
      <c r="C32" s="47">
        <f t="shared" si="4"/>
        <v>1228</v>
      </c>
      <c r="D32" s="47">
        <f t="shared" si="4"/>
        <v>438</v>
      </c>
      <c r="E32" s="47">
        <f t="shared" si="4"/>
        <v>33</v>
      </c>
      <c r="F32" s="47">
        <f t="shared" si="4"/>
        <v>1699</v>
      </c>
      <c r="G32" s="48">
        <f t="shared" si="4"/>
        <v>455</v>
      </c>
      <c r="H32" s="47">
        <f t="shared" si="4"/>
        <v>5</v>
      </c>
      <c r="I32" s="47">
        <f t="shared" si="4"/>
        <v>327</v>
      </c>
      <c r="J32" s="47">
        <f t="shared" si="4"/>
        <v>143</v>
      </c>
      <c r="K32" s="49">
        <f t="shared" si="4"/>
        <v>930</v>
      </c>
      <c r="L32" s="50">
        <f t="shared" si="4"/>
        <v>39</v>
      </c>
      <c r="M32" s="47">
        <f t="shared" si="4"/>
        <v>-730</v>
      </c>
      <c r="N32" s="46">
        <f t="shared" si="4"/>
        <v>596347</v>
      </c>
      <c r="O32" s="2"/>
      <c r="P32" s="2"/>
    </row>
    <row r="33" spans="1:16" ht="24.95" customHeight="1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"/>
      <c r="P33" s="2"/>
    </row>
    <row r="34" spans="1:16" ht="34.5" customHeight="1" x14ac:dyDescent="0.2">
      <c r="A34" s="52" t="s">
        <v>58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"/>
      <c r="P34" s="2"/>
    </row>
    <row r="35" spans="1:16" ht="24.95" customHeight="1" x14ac:dyDescent="0.2">
      <c r="A35" s="52" t="s">
        <v>59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"/>
      <c r="P35" s="2"/>
    </row>
    <row r="36" spans="1:16" ht="24.95" customHeight="1" x14ac:dyDescent="0.2">
      <c r="A36" s="52" t="s">
        <v>60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"/>
      <c r="P36" s="2"/>
    </row>
    <row r="37" spans="1:16" ht="24.95" customHeight="1" x14ac:dyDescent="0.2">
      <c r="A37" s="52" t="s">
        <v>61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"/>
      <c r="P37" s="2"/>
    </row>
    <row r="38" spans="1:16" ht="24.95" customHeight="1" x14ac:dyDescent="0.2">
      <c r="A38" s="52" t="s">
        <v>62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"/>
      <c r="P38" s="2"/>
    </row>
    <row r="39" spans="1:16" ht="24.95" customHeight="1" x14ac:dyDescent="0.2">
      <c r="A39" s="52" t="s">
        <v>63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"/>
      <c r="P39" s="2"/>
    </row>
    <row r="40" spans="1:16" ht="24.95" customHeight="1" x14ac:dyDescent="0.2">
      <c r="A40" s="52"/>
      <c r="B40" s="52"/>
      <c r="C40" s="52"/>
      <c r="D40" s="52"/>
      <c r="E40" s="52"/>
      <c r="F40" s="52"/>
      <c r="G40" s="52"/>
      <c r="H40" s="52"/>
      <c r="I40" s="54"/>
      <c r="J40" s="54"/>
      <c r="K40" s="54"/>
      <c r="L40" s="54"/>
      <c r="M40" s="54"/>
      <c r="N40" s="54"/>
      <c r="O40" s="2"/>
      <c r="P40" s="2"/>
    </row>
    <row r="41" spans="1:16" ht="24.95" customHeight="1" x14ac:dyDescent="0.2">
      <c r="A41" s="55" t="s">
        <v>64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"/>
      <c r="P41" s="2"/>
    </row>
    <row r="42" spans="1:16" ht="24.95" customHeight="1" x14ac:dyDescent="0.2">
      <c r="A42" s="52" t="s">
        <v>65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"/>
      <c r="P42" s="2"/>
    </row>
    <row r="43" spans="1:16" ht="24.95" customHeight="1" x14ac:dyDescent="0.2">
      <c r="A43" s="52" t="s">
        <v>66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"/>
      <c r="P43" s="2"/>
    </row>
    <row r="44" spans="1:16" ht="24.95" customHeight="1" x14ac:dyDescent="0.2">
      <c r="A44" s="52" t="s">
        <v>67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"/>
      <c r="P44" s="2"/>
    </row>
    <row r="45" spans="1:16" ht="33.75" customHeight="1" x14ac:dyDescent="0.2">
      <c r="A45" s="52" t="s">
        <v>68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"/>
      <c r="P45" s="2"/>
    </row>
    <row r="46" spans="1:16" ht="24.95" customHeight="1" x14ac:dyDescent="0.2">
      <c r="A46" s="52" t="s">
        <v>69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"/>
      <c r="P46" s="2"/>
    </row>
    <row r="47" spans="1:16" ht="24.95" customHeight="1" x14ac:dyDescent="0.2">
      <c r="A47" s="52" t="s">
        <v>70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"/>
      <c r="P47" s="2"/>
    </row>
    <row r="48" spans="1:16" ht="24.95" customHeight="1" x14ac:dyDescent="0.2">
      <c r="A48" s="52" t="s">
        <v>71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2"/>
      <c r="P48" s="2"/>
    </row>
    <row r="49" spans="1:16" ht="24.95" customHeight="1" x14ac:dyDescent="0.2">
      <c r="A49" s="52" t="s">
        <v>72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2"/>
      <c r="P49" s="2"/>
    </row>
    <row r="50" spans="1:16" ht="24.95" customHeight="1" x14ac:dyDescent="0.2">
      <c r="A50" s="52" t="s">
        <v>73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"/>
      <c r="P50" s="2"/>
    </row>
    <row r="51" spans="1:16" ht="24.95" customHeight="1" x14ac:dyDescent="0.2">
      <c r="A51" s="52" t="s">
        <v>74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2"/>
      <c r="P51" s="2"/>
    </row>
    <row r="52" spans="1:16" ht="24.95" customHeight="1" x14ac:dyDescent="0.2">
      <c r="A52" s="52" t="s">
        <v>75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2"/>
      <c r="P52" s="2"/>
    </row>
    <row r="53" spans="1:16" ht="24.95" customHeight="1" x14ac:dyDescent="0.2">
      <c r="A53" s="52" t="s">
        <v>76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</row>
    <row r="54" spans="1:16" ht="24.95" customHeight="1" x14ac:dyDescent="0.2">
      <c r="A54" s="52" t="s">
        <v>77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6" ht="24.95" customHeight="1" x14ac:dyDescent="0.2">
      <c r="A55" s="52" t="s">
        <v>78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6" ht="24" customHeight="1" x14ac:dyDescent="0.2">
      <c r="A56" s="52" t="s">
        <v>79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</row>
  </sheetData>
  <mergeCells count="33">
    <mergeCell ref="A51:N51"/>
    <mergeCell ref="A52:N52"/>
    <mergeCell ref="A53:N53"/>
    <mergeCell ref="A54:N54"/>
    <mergeCell ref="A55:N55"/>
    <mergeCell ref="A56:N56"/>
    <mergeCell ref="A45:N45"/>
    <mergeCell ref="A46:N46"/>
    <mergeCell ref="A47:N47"/>
    <mergeCell ref="A48:N48"/>
    <mergeCell ref="A49:N49"/>
    <mergeCell ref="A50:N50"/>
    <mergeCell ref="A39:N39"/>
    <mergeCell ref="A40:H40"/>
    <mergeCell ref="A41:N41"/>
    <mergeCell ref="A42:N42"/>
    <mergeCell ref="A43:N43"/>
    <mergeCell ref="A44:N44"/>
    <mergeCell ref="A33:N33"/>
    <mergeCell ref="A34:N34"/>
    <mergeCell ref="A35:N35"/>
    <mergeCell ref="A36:N36"/>
    <mergeCell ref="A37:N37"/>
    <mergeCell ref="A38:N38"/>
    <mergeCell ref="A1:N1"/>
    <mergeCell ref="A2:N2"/>
    <mergeCell ref="A3:A4"/>
    <mergeCell ref="B3:B4"/>
    <mergeCell ref="C3:F3"/>
    <mergeCell ref="G3:K3"/>
    <mergeCell ref="L3:L4"/>
    <mergeCell ref="M3:M4"/>
    <mergeCell ref="N3:N4"/>
  </mergeCells>
  <pageMargins left="0" right="0" top="0" bottom="0" header="0" footer="0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March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Pappas</dc:creator>
  <cp:lastModifiedBy>Dimitris Pappas</cp:lastModifiedBy>
  <dcterms:created xsi:type="dcterms:W3CDTF">2022-04-12T06:49:02Z</dcterms:created>
  <dcterms:modified xsi:type="dcterms:W3CDTF">2022-04-12T06:49:02Z</dcterms:modified>
</cp:coreProperties>
</file>